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<sst xmlns="http://schemas.openxmlformats.org/spreadsheetml/2006/main" count="65" uniqueCount="60">
  <si>
    <t>Hobby 20 km  Třebušín 2014</t>
  </si>
  <si>
    <t>limit veterina</t>
  </si>
  <si>
    <t>limity minuty</t>
  </si>
  <si>
    <t>penalizace času</t>
  </si>
  <si>
    <t>Číslo</t>
  </si>
  <si>
    <t>Jméno</t>
  </si>
  <si>
    <t>Kůň</t>
  </si>
  <si>
    <t>Klub</t>
  </si>
  <si>
    <t>Start</t>
  </si>
  <si>
    <t>Min. čas</t>
  </si>
  <si>
    <t>Mezi čas</t>
  </si>
  <si>
    <t>Max. čas</t>
  </si>
  <si>
    <t>Cíl</t>
  </si>
  <si>
    <t>Splnění limitu</t>
  </si>
  <si>
    <t>Veterina</t>
  </si>
  <si>
    <t>Čas do veteriny</t>
  </si>
  <si>
    <t>Pořadí</t>
  </si>
  <si>
    <t>Krosčenová Kateřina</t>
  </si>
  <si>
    <t>Oliver Twist</t>
  </si>
  <si>
    <t>Ranč Ježkův Mlýn</t>
  </si>
  <si>
    <t>Machová Barbora</t>
  </si>
  <si>
    <t>Lord</t>
  </si>
  <si>
    <t>Karbusická Alžběta</t>
  </si>
  <si>
    <t>Šohaj</t>
  </si>
  <si>
    <t>JK Farma Hucul</t>
  </si>
  <si>
    <t>Suchanová Lucie</t>
  </si>
  <si>
    <t>Red´N Classy</t>
  </si>
  <si>
    <t>Stáj Loučky u Bobřího potoka</t>
  </si>
  <si>
    <t xml:space="preserve">Bláha David </t>
  </si>
  <si>
    <t>Manon</t>
  </si>
  <si>
    <t>Stáj Krčmářová</t>
  </si>
  <si>
    <t xml:space="preserve">Bláha Jiří </t>
  </si>
  <si>
    <t>Diamont</t>
  </si>
  <si>
    <t>Sschk Podřibská</t>
  </si>
  <si>
    <t>Preisová Šárka</t>
  </si>
  <si>
    <t>Tara</t>
  </si>
  <si>
    <t>Endurance Liestyle</t>
  </si>
  <si>
    <t>Kudláčková Kateřina</t>
  </si>
  <si>
    <t>Nela</t>
  </si>
  <si>
    <t>JK Berounka</t>
  </si>
  <si>
    <t xml:space="preserve">Rennerová Lucie </t>
  </si>
  <si>
    <t>Karin</t>
  </si>
  <si>
    <t>Regulová Kristýna</t>
  </si>
  <si>
    <t>Sweety Moon</t>
  </si>
  <si>
    <t>Fan club Shagya</t>
  </si>
  <si>
    <t>Kotková Nikola</t>
  </si>
  <si>
    <t>Kanilka</t>
  </si>
  <si>
    <t>Stáj Urban</t>
  </si>
  <si>
    <t xml:space="preserve">Ryšavá Michaela </t>
  </si>
  <si>
    <t>Tunis</t>
  </si>
  <si>
    <t>Kohlerová Alice Madlen</t>
  </si>
  <si>
    <t>Kaja</t>
  </si>
  <si>
    <t>Selčanová Radka</t>
  </si>
  <si>
    <t>Vimpy</t>
  </si>
  <si>
    <t>Sportovní stáj Svobodová</t>
  </si>
  <si>
    <t>Skála Dominik</t>
  </si>
  <si>
    <t>Vatousk VB</t>
  </si>
  <si>
    <t>JK Dálkoplaz</t>
  </si>
  <si>
    <t>Myslivečková Veronika</t>
  </si>
  <si>
    <t>Zolly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</si>
</sst>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HH:MM:SS"/>
  </numFmts>
  <fonts count="3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16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2" fillId="0" borderId="0" xfId="0" applyFont="1" applyAlignment="1">
      <alignment/>
    </xf>
    <xf numFmtId="165" fontId="0" fillId="0" borderId="1" xfId="0" applyNumberFormat="1" applyBorder="1" applyAlignment="1">
      <alignment/>
    </xf>
    <xf numFmtId="164" fontId="0" fillId="0" borderId="0" xfId="0" applyFont="1" applyAlignment="1">
      <alignment horizontal="right"/>
    </xf>
    <xf numFmtId="165" fontId="0" fillId="0" borderId="0" xfId="0" applyNumberFormat="1" applyAlignment="1">
      <alignment/>
    </xf>
    <xf numFmtId="164" fontId="0" fillId="2" borderId="0" xfId="0" applyFill="1" applyAlignment="1">
      <alignment/>
    </xf>
    <xf numFmtId="164" fontId="2" fillId="0" borderId="1" xfId="0" applyFont="1" applyBorder="1" applyAlignment="1">
      <alignment/>
    </xf>
    <xf numFmtId="164" fontId="2" fillId="0" borderId="1" xfId="0" applyFont="1" applyBorder="1" applyAlignment="1">
      <alignment horizontal="center"/>
    </xf>
    <xf numFmtId="164" fontId="0" fillId="2" borderId="1" xfId="0" applyFill="1" applyBorder="1" applyAlignment="1">
      <alignment/>
    </xf>
    <xf numFmtId="165" fontId="0" fillId="2" borderId="1" xfId="0" applyNumberFormat="1" applyFill="1" applyBorder="1" applyAlignment="1">
      <alignment/>
    </xf>
    <xf numFmtId="165" fontId="0" fillId="0" borderId="1" xfId="0" applyNumberFormat="1" applyBorder="1" applyAlignment="1">
      <alignment horizontal="center"/>
    </xf>
    <xf numFmtId="164" fontId="0" fillId="0" borderId="1" xfId="0" applyBorder="1" applyAlignment="1">
      <alignment horizontal="center"/>
    </xf>
    <xf numFmtId="164" fontId="0" fillId="2" borderId="1" xfId="0" applyFont="1" applyFill="1" applyBorder="1" applyAlignment="1">
      <alignment/>
    </xf>
    <xf numFmtId="164" fontId="0" fillId="2" borderId="1" xfId="0" applyFont="1" applyFill="1" applyBorder="1" applyAlignment="1">
      <alignment wrapText="1"/>
    </xf>
    <xf numFmtId="164" fontId="0" fillId="0" borderId="0" xfId="0" applyFill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0"/>
  <sheetViews>
    <sheetView tabSelected="1" workbookViewId="0" topLeftCell="A1">
      <selection activeCell="K20" sqref="K20"/>
    </sheetView>
  </sheetViews>
  <sheetFormatPr defaultColWidth="9.140625" defaultRowHeight="12.75"/>
  <cols>
    <col min="1" max="1" width="5.421875" style="0" customWidth="1"/>
    <col min="2" max="2" width="22.57421875" style="0" customWidth="1"/>
    <col min="3" max="3" width="20.421875" style="0" customWidth="1"/>
    <col min="4" max="4" width="31.421875" style="0" customWidth="1"/>
    <col min="6" max="7" width="8.57421875" style="0" customWidth="1"/>
    <col min="8" max="8" width="8.140625" style="0" customWidth="1"/>
    <col min="9" max="9" width="8.421875" style="0" customWidth="1"/>
    <col min="10" max="10" width="12.140625" style="1" customWidth="1"/>
    <col min="12" max="12" width="19.28125" style="0" customWidth="1"/>
    <col min="13" max="13" width="6.140625" style="1" customWidth="1"/>
  </cols>
  <sheetData>
    <row r="1" ht="12.75">
      <c r="A1" s="2"/>
    </row>
    <row r="2" spans="1:12" ht="12.75">
      <c r="A2" s="2" t="s">
        <v>0</v>
      </c>
      <c r="F2" s="3">
        <v>0.05555555555555555</v>
      </c>
      <c r="G2" s="3">
        <v>0.07569444444444444</v>
      </c>
      <c r="H2" s="3">
        <f>TIME(ROUNDDOWN(H$3/60,0),MOD(H$3,60),0)</f>
        <v>0.10416666666666666</v>
      </c>
      <c r="J2"/>
      <c r="K2" s="4" t="s">
        <v>1</v>
      </c>
      <c r="L2" s="5">
        <v>0.020833333333333332</v>
      </c>
    </row>
    <row r="3" spans="5:12" ht="12.75">
      <c r="E3" s="4" t="s">
        <v>2</v>
      </c>
      <c r="F3" s="6">
        <v>80</v>
      </c>
      <c r="G3" s="6">
        <v>109</v>
      </c>
      <c r="H3" s="6">
        <v>150</v>
      </c>
      <c r="K3" s="4" t="s">
        <v>3</v>
      </c>
      <c r="L3" s="5">
        <v>0.006944444444444444</v>
      </c>
    </row>
    <row r="4" spans="1:13" ht="12.75">
      <c r="A4" s="7" t="s">
        <v>4</v>
      </c>
      <c r="B4" s="7" t="s">
        <v>5</v>
      </c>
      <c r="C4" s="7" t="s">
        <v>6</v>
      </c>
      <c r="D4" s="7" t="s">
        <v>7</v>
      </c>
      <c r="E4" s="7" t="s">
        <v>8</v>
      </c>
      <c r="F4" s="7" t="s">
        <v>9</v>
      </c>
      <c r="G4" s="7" t="s">
        <v>10</v>
      </c>
      <c r="H4" s="7" t="s">
        <v>11</v>
      </c>
      <c r="I4" s="7" t="s">
        <v>12</v>
      </c>
      <c r="J4" s="8" t="s">
        <v>13</v>
      </c>
      <c r="K4" s="7" t="s">
        <v>14</v>
      </c>
      <c r="L4" s="7" t="s">
        <v>15</v>
      </c>
      <c r="M4" s="8" t="s">
        <v>16</v>
      </c>
    </row>
    <row r="5" spans="1:13" ht="12.75">
      <c r="A5" s="9">
        <v>83</v>
      </c>
      <c r="B5" s="9" t="s">
        <v>17</v>
      </c>
      <c r="C5" s="9" t="s">
        <v>18</v>
      </c>
      <c r="D5" s="9" t="s">
        <v>19</v>
      </c>
      <c r="E5" s="10">
        <v>0.4847222222222222</v>
      </c>
      <c r="F5" s="3">
        <f aca="true" t="shared" si="0" ref="F5:F20">E5+TIME(ROUNDDOWN($F$3/60,0),MOD($F$3,60),0)</f>
        <v>0.5402777777777777</v>
      </c>
      <c r="G5" s="3">
        <f aca="true" t="shared" si="1" ref="G5:G20">E5+TIME(ROUNDDOWN($G$3/60,0),MOD($G$3,60),0)</f>
        <v>0.5604166666666667</v>
      </c>
      <c r="H5" s="3">
        <f aca="true" t="shared" si="2" ref="H5:H20">E5+TIME(ROUNDDOWN($H$3/60,0),MOD($H$3,60),0)</f>
        <v>0.5888888888888889</v>
      </c>
      <c r="I5" s="10">
        <v>0.5502199074074073</v>
      </c>
      <c r="J5" s="11" t="str">
        <f aca="true" t="shared" si="3" ref="J5:J20">IF((I5-E5)&lt;$F$2,"DIS rychle",IF((I5-E5)&lt;$G$2,"OK",IF((I5-E5)&lt;$H$2,"+10","DIS pomalu")))</f>
        <v>OK</v>
      </c>
      <c r="K5" s="10">
        <v>0.5510763888888889</v>
      </c>
      <c r="L5" s="3">
        <f aca="true" t="shared" si="4" ref="L5:L20">IF(((K5-I5)&lt;0),"Chybný čas",IF(K5-I5&gt;$L$2,"DIS limit veterina",IF((J5="DIS rychle"),"DIS rychle",IF(J5="DIS pomalu","DIS pomalu",IF((J5="+10"),(K5-I5+$L$3),(K5-I5))))))</f>
        <v>0.0008564814814815414</v>
      </c>
      <c r="M5" s="12">
        <v>1</v>
      </c>
    </row>
    <row r="6" spans="1:13" ht="12.75">
      <c r="A6" s="9">
        <v>82</v>
      </c>
      <c r="B6" s="9" t="s">
        <v>20</v>
      </c>
      <c r="C6" s="9" t="s">
        <v>21</v>
      </c>
      <c r="D6" s="13" t="s">
        <v>19</v>
      </c>
      <c r="E6" s="10">
        <v>0.48333333333333334</v>
      </c>
      <c r="F6" s="3">
        <f t="shared" si="0"/>
        <v>0.5388888888888889</v>
      </c>
      <c r="G6" s="3">
        <f t="shared" si="1"/>
        <v>0.5590277777777778</v>
      </c>
      <c r="H6" s="3">
        <f t="shared" si="2"/>
        <v>0.5875</v>
      </c>
      <c r="I6" s="10">
        <v>0.5501157407407408</v>
      </c>
      <c r="J6" s="11" t="str">
        <f t="shared" si="3"/>
        <v>OK</v>
      </c>
      <c r="K6" s="10">
        <v>0.5509953703703704</v>
      </c>
      <c r="L6" s="3">
        <f t="shared" si="4"/>
        <v>0.0008796296296296191</v>
      </c>
      <c r="M6" s="12">
        <v>2</v>
      </c>
    </row>
    <row r="7" spans="1:13" ht="12.75">
      <c r="A7" s="9">
        <v>90</v>
      </c>
      <c r="B7" s="9" t="s">
        <v>22</v>
      </c>
      <c r="C7" s="9" t="s">
        <v>23</v>
      </c>
      <c r="D7" s="9" t="s">
        <v>24</v>
      </c>
      <c r="E7" s="10">
        <v>0.4944444444444444</v>
      </c>
      <c r="F7" s="3">
        <f t="shared" si="0"/>
        <v>0.5499999999999999</v>
      </c>
      <c r="G7" s="3">
        <f t="shared" si="1"/>
        <v>0.5701388888888889</v>
      </c>
      <c r="H7" s="3">
        <f t="shared" si="2"/>
        <v>0.5986111111111111</v>
      </c>
      <c r="I7" s="10">
        <v>0.5689004629629629</v>
      </c>
      <c r="J7" s="11" t="str">
        <f t="shared" si="3"/>
        <v>OK</v>
      </c>
      <c r="K7" s="10">
        <v>0.5709143518518518</v>
      </c>
      <c r="L7" s="3">
        <f t="shared" si="4"/>
        <v>0.0020138888888888706</v>
      </c>
      <c r="M7" s="12">
        <v>3</v>
      </c>
    </row>
    <row r="8" spans="1:13" ht="12.75">
      <c r="A8" s="9">
        <v>81</v>
      </c>
      <c r="B8" s="9" t="s">
        <v>25</v>
      </c>
      <c r="C8" s="9" t="s">
        <v>26</v>
      </c>
      <c r="D8" s="9" t="s">
        <v>27</v>
      </c>
      <c r="E8" s="10">
        <v>0.4805555555555555</v>
      </c>
      <c r="F8" s="3">
        <f t="shared" si="0"/>
        <v>0.5361111111111111</v>
      </c>
      <c r="G8" s="3">
        <f t="shared" si="1"/>
        <v>0.5562499999999999</v>
      </c>
      <c r="H8" s="3">
        <f t="shared" si="2"/>
        <v>0.5847222222222221</v>
      </c>
      <c r="I8" s="10">
        <v>0.5465277777777777</v>
      </c>
      <c r="J8" s="11" t="str">
        <f t="shared" si="3"/>
        <v>OK</v>
      </c>
      <c r="K8" s="10">
        <v>0.5493055555555555</v>
      </c>
      <c r="L8" s="3">
        <f t="shared" si="4"/>
        <v>0.002777777777777768</v>
      </c>
      <c r="M8" s="12">
        <v>4</v>
      </c>
    </row>
    <row r="9" spans="1:13" ht="12.75">
      <c r="A9" s="9">
        <v>85</v>
      </c>
      <c r="B9" s="9" t="s">
        <v>28</v>
      </c>
      <c r="C9" s="9" t="s">
        <v>29</v>
      </c>
      <c r="D9" s="9" t="s">
        <v>30</v>
      </c>
      <c r="E9" s="10">
        <v>0.4875</v>
      </c>
      <c r="F9" s="3">
        <f t="shared" si="0"/>
        <v>0.5430555555555555</v>
      </c>
      <c r="G9" s="3">
        <f t="shared" si="1"/>
        <v>0.5631944444444444</v>
      </c>
      <c r="H9" s="3">
        <f t="shared" si="2"/>
        <v>0.5916666666666667</v>
      </c>
      <c r="I9" s="10">
        <v>0.5579282407407408</v>
      </c>
      <c r="J9" s="11" t="str">
        <f t="shared" si="3"/>
        <v>OK</v>
      </c>
      <c r="K9" s="10">
        <v>0.5607523148148148</v>
      </c>
      <c r="L9" s="3">
        <f t="shared" si="4"/>
        <v>0.0028240740740740344</v>
      </c>
      <c r="M9" s="12">
        <v>5</v>
      </c>
    </row>
    <row r="10" spans="1:13" ht="12.75">
      <c r="A10" s="9">
        <v>84</v>
      </c>
      <c r="B10" s="9" t="s">
        <v>31</v>
      </c>
      <c r="C10" s="9" t="s">
        <v>32</v>
      </c>
      <c r="D10" s="9" t="s">
        <v>33</v>
      </c>
      <c r="E10" s="10">
        <v>0.4861111111111111</v>
      </c>
      <c r="F10" s="3">
        <f t="shared" si="0"/>
        <v>0.5416666666666666</v>
      </c>
      <c r="G10" s="3">
        <f t="shared" si="1"/>
        <v>0.5618055555555556</v>
      </c>
      <c r="H10" s="3">
        <f t="shared" si="2"/>
        <v>0.5902777777777778</v>
      </c>
      <c r="I10" s="10">
        <v>0.5577430555555555</v>
      </c>
      <c r="J10" s="11" t="str">
        <f t="shared" si="3"/>
        <v>OK</v>
      </c>
      <c r="K10" s="10">
        <v>0.5607523148148148</v>
      </c>
      <c r="L10" s="3">
        <f t="shared" si="4"/>
        <v>0.0030092592592593226</v>
      </c>
      <c r="M10" s="12">
        <v>6</v>
      </c>
    </row>
    <row r="11" spans="1:13" ht="12.75">
      <c r="A11" s="9">
        <v>93</v>
      </c>
      <c r="B11" s="9" t="s">
        <v>34</v>
      </c>
      <c r="C11" s="9" t="s">
        <v>35</v>
      </c>
      <c r="D11" s="9" t="s">
        <v>36</v>
      </c>
      <c r="E11" s="10">
        <v>0.49861111111111106</v>
      </c>
      <c r="F11" s="3">
        <f t="shared" si="0"/>
        <v>0.5541666666666666</v>
      </c>
      <c r="G11" s="3">
        <f t="shared" si="1"/>
        <v>0.5743055555555555</v>
      </c>
      <c r="H11" s="3">
        <f t="shared" si="2"/>
        <v>0.6027777777777777</v>
      </c>
      <c r="I11" s="10">
        <v>0.5689351851851852</v>
      </c>
      <c r="J11" s="11" t="str">
        <f t="shared" si="3"/>
        <v>OK</v>
      </c>
      <c r="K11" s="10">
        <v>0.5721527777777777</v>
      </c>
      <c r="L11" s="3">
        <f t="shared" si="4"/>
        <v>0.0032175925925925775</v>
      </c>
      <c r="M11" s="12">
        <v>7</v>
      </c>
    </row>
    <row r="12" spans="1:13" ht="12.75">
      <c r="A12" s="9">
        <v>89</v>
      </c>
      <c r="B12" s="9" t="s">
        <v>37</v>
      </c>
      <c r="C12" s="9" t="s">
        <v>38</v>
      </c>
      <c r="D12" s="9" t="s">
        <v>39</v>
      </c>
      <c r="E12" s="10">
        <v>0.4930555555555555</v>
      </c>
      <c r="F12" s="3">
        <f t="shared" si="0"/>
        <v>0.548611111111111</v>
      </c>
      <c r="G12" s="3">
        <f t="shared" si="1"/>
        <v>0.56875</v>
      </c>
      <c r="H12" s="3">
        <f t="shared" si="2"/>
        <v>0.5972222222222222</v>
      </c>
      <c r="I12" s="10">
        <v>0.5675462962962963</v>
      </c>
      <c r="J12" s="11" t="str">
        <f t="shared" si="3"/>
        <v>OK</v>
      </c>
      <c r="K12" s="10">
        <v>0.5712384259259259</v>
      </c>
      <c r="L12" s="3">
        <f t="shared" si="4"/>
        <v>0.0036921296296296147</v>
      </c>
      <c r="M12" s="12">
        <v>8</v>
      </c>
    </row>
    <row r="13" spans="1:13" ht="12.75">
      <c r="A13" s="9">
        <v>80</v>
      </c>
      <c r="B13" s="9" t="s">
        <v>40</v>
      </c>
      <c r="C13" s="9" t="s">
        <v>41</v>
      </c>
      <c r="D13" s="9" t="s">
        <v>27</v>
      </c>
      <c r="E13" s="10">
        <v>0.47916666666666663</v>
      </c>
      <c r="F13" s="3">
        <f t="shared" si="0"/>
        <v>0.5347222222222222</v>
      </c>
      <c r="G13" s="3">
        <f t="shared" si="1"/>
        <v>0.554861111111111</v>
      </c>
      <c r="H13" s="3">
        <f t="shared" si="2"/>
        <v>0.5833333333333333</v>
      </c>
      <c r="I13" s="10">
        <v>0.5465972222222222</v>
      </c>
      <c r="J13" s="11" t="str">
        <f t="shared" si="3"/>
        <v>OK</v>
      </c>
      <c r="K13" s="10">
        <v>0.551875</v>
      </c>
      <c r="L13" s="3">
        <f>IF(((K13-I13)&lt;0),"Chybný čas",IF(K13-I13&gt;$L$2,"DIS limit veterina",IF((J13="DIS rychle"),"DIS rychle",IF(J13="DIS pomalu","DIS pomalu",IF((J13="+10"),(K13-I13+$L$3),(K13-I13))))))</f>
        <v>0.005277777777777826</v>
      </c>
      <c r="M13" s="12">
        <v>9</v>
      </c>
    </row>
    <row r="14" spans="1:13" ht="12.75">
      <c r="A14" s="9">
        <v>95</v>
      </c>
      <c r="B14" s="9" t="s">
        <v>42</v>
      </c>
      <c r="C14" s="9" t="s">
        <v>43</v>
      </c>
      <c r="D14" s="9" t="s">
        <v>44</v>
      </c>
      <c r="E14" s="10">
        <v>0.5013888888888889</v>
      </c>
      <c r="F14" s="3">
        <f t="shared" si="0"/>
        <v>0.5569444444444445</v>
      </c>
      <c r="G14" s="3">
        <f t="shared" si="1"/>
        <v>0.5770833333333333</v>
      </c>
      <c r="H14" s="3">
        <f t="shared" si="2"/>
        <v>0.6055555555555555</v>
      </c>
      <c r="I14" s="10">
        <v>0.5667939814814814</v>
      </c>
      <c r="J14" s="11" t="str">
        <f t="shared" si="3"/>
        <v>OK</v>
      </c>
      <c r="K14" s="10">
        <v>0.5722222222222222</v>
      </c>
      <c r="L14" s="3">
        <f t="shared" si="4"/>
        <v>0.005428240740740775</v>
      </c>
      <c r="M14" s="12">
        <v>10</v>
      </c>
    </row>
    <row r="15" spans="1:13" ht="12.75">
      <c r="A15" s="9">
        <v>91</v>
      </c>
      <c r="B15" s="9" t="s">
        <v>45</v>
      </c>
      <c r="C15" s="9" t="s">
        <v>46</v>
      </c>
      <c r="D15" s="9" t="s">
        <v>47</v>
      </c>
      <c r="E15" s="10">
        <v>0.4958333333333333</v>
      </c>
      <c r="F15" s="3">
        <f t="shared" si="0"/>
        <v>0.5513888888888888</v>
      </c>
      <c r="G15" s="3">
        <f t="shared" si="1"/>
        <v>0.5715277777777777</v>
      </c>
      <c r="H15" s="3">
        <f t="shared" si="2"/>
        <v>0.6</v>
      </c>
      <c r="I15" s="10">
        <v>0.5650810185185184</v>
      </c>
      <c r="J15" s="11" t="str">
        <f t="shared" si="3"/>
        <v>OK</v>
      </c>
      <c r="K15" s="10">
        <v>0.5705902777777777</v>
      </c>
      <c r="L15" s="3">
        <f t="shared" si="4"/>
        <v>0.005509259259259269</v>
      </c>
      <c r="M15" s="12">
        <v>11</v>
      </c>
    </row>
    <row r="16" spans="1:13" ht="12.75">
      <c r="A16" s="9">
        <v>92</v>
      </c>
      <c r="B16" s="9" t="s">
        <v>48</v>
      </c>
      <c r="C16" s="9" t="s">
        <v>49</v>
      </c>
      <c r="D16" s="9" t="s">
        <v>47</v>
      </c>
      <c r="E16" s="10">
        <v>0.4972222222222222</v>
      </c>
      <c r="F16" s="3">
        <f t="shared" si="0"/>
        <v>0.5527777777777777</v>
      </c>
      <c r="G16" s="3">
        <f t="shared" si="1"/>
        <v>0.5729166666666666</v>
      </c>
      <c r="H16" s="3">
        <f t="shared" si="2"/>
        <v>0.6013888888888889</v>
      </c>
      <c r="I16" s="10">
        <v>0.5650810185185184</v>
      </c>
      <c r="J16" s="11" t="str">
        <f t="shared" si="3"/>
        <v>OK</v>
      </c>
      <c r="K16" s="10">
        <v>0.5715393518518518</v>
      </c>
      <c r="L16" s="3">
        <f t="shared" si="4"/>
        <v>0.006458333333333344</v>
      </c>
      <c r="M16" s="12">
        <v>12</v>
      </c>
    </row>
    <row r="17" spans="1:13" ht="12.75">
      <c r="A17" s="9">
        <v>94</v>
      </c>
      <c r="B17" s="9" t="s">
        <v>50</v>
      </c>
      <c r="C17" s="9" t="s">
        <v>51</v>
      </c>
      <c r="D17" s="9" t="s">
        <v>44</v>
      </c>
      <c r="E17" s="10">
        <v>0.5</v>
      </c>
      <c r="F17" s="3">
        <f t="shared" si="0"/>
        <v>0.5555555555555556</v>
      </c>
      <c r="G17" s="3">
        <f t="shared" si="1"/>
        <v>0.5756944444444444</v>
      </c>
      <c r="H17" s="3">
        <f t="shared" si="2"/>
        <v>0.6041666666666666</v>
      </c>
      <c r="I17" s="10">
        <v>0.5668171296296296</v>
      </c>
      <c r="J17" s="11" t="str">
        <f t="shared" si="3"/>
        <v>OK</v>
      </c>
      <c r="K17" s="10">
        <v>0.5733796296296296</v>
      </c>
      <c r="L17" s="3">
        <f t="shared" si="4"/>
        <v>0.006562500000000027</v>
      </c>
      <c r="M17" s="12">
        <v>13</v>
      </c>
    </row>
    <row r="18" spans="1:13" ht="12.75">
      <c r="A18" s="9">
        <v>86</v>
      </c>
      <c r="B18" s="9" t="s">
        <v>52</v>
      </c>
      <c r="C18" s="9" t="s">
        <v>53</v>
      </c>
      <c r="D18" s="9" t="s">
        <v>54</v>
      </c>
      <c r="E18" s="10">
        <v>0.4888888888888889</v>
      </c>
      <c r="F18" s="3">
        <f t="shared" si="0"/>
        <v>0.5444444444444444</v>
      </c>
      <c r="G18" s="3">
        <f t="shared" si="1"/>
        <v>0.5645833333333333</v>
      </c>
      <c r="H18" s="3">
        <f t="shared" si="2"/>
        <v>0.5930555555555556</v>
      </c>
      <c r="I18" s="10">
        <v>0.5575231481481481</v>
      </c>
      <c r="J18" s="11" t="str">
        <f t="shared" si="3"/>
        <v>OK</v>
      </c>
      <c r="K18" s="10">
        <v>0.5650694444444444</v>
      </c>
      <c r="L18" s="3">
        <f t="shared" si="4"/>
        <v>0.007546296296296329</v>
      </c>
      <c r="M18" s="12">
        <v>14</v>
      </c>
    </row>
    <row r="19" spans="1:13" ht="12.75">
      <c r="A19" s="9">
        <v>88</v>
      </c>
      <c r="B19" s="9" t="s">
        <v>55</v>
      </c>
      <c r="C19" s="9" t="s">
        <v>56</v>
      </c>
      <c r="D19" s="9" t="s">
        <v>57</v>
      </c>
      <c r="E19" s="10">
        <v>0.49166666666666664</v>
      </c>
      <c r="F19" s="3">
        <f t="shared" si="0"/>
        <v>0.5472222222222222</v>
      </c>
      <c r="G19" s="3">
        <f t="shared" si="1"/>
        <v>0.5673611111111111</v>
      </c>
      <c r="H19" s="3">
        <f t="shared" si="2"/>
        <v>0.5958333333333333</v>
      </c>
      <c r="I19" s="10">
        <v>0.5643518518518518</v>
      </c>
      <c r="J19" s="11" t="str">
        <f t="shared" si="3"/>
        <v>OK</v>
      </c>
      <c r="K19" s="10">
        <v>0.5827314814814815</v>
      </c>
      <c r="L19" s="3">
        <f t="shared" si="4"/>
        <v>0.01837962962962969</v>
      </c>
      <c r="M19" s="12">
        <v>15</v>
      </c>
    </row>
    <row r="20" spans="1:13" ht="12.75">
      <c r="A20" s="9">
        <v>87</v>
      </c>
      <c r="B20" s="9" t="s">
        <v>58</v>
      </c>
      <c r="C20" s="9" t="s">
        <v>59</v>
      </c>
      <c r="D20" s="14" t="s">
        <v>57</v>
      </c>
      <c r="E20" s="10">
        <v>0.49027777777777776</v>
      </c>
      <c r="F20" s="3">
        <f t="shared" si="0"/>
        <v>0.5458333333333333</v>
      </c>
      <c r="G20" s="3">
        <f t="shared" si="1"/>
        <v>0.5659722222222222</v>
      </c>
      <c r="H20" s="3">
        <f t="shared" si="2"/>
        <v>0.5944444444444444</v>
      </c>
      <c r="I20" s="10">
        <v>0.5643402777777777</v>
      </c>
      <c r="J20" s="11" t="str">
        <f t="shared" si="3"/>
        <v>OK</v>
      </c>
      <c r="K20" s="10">
        <v>0.5827314814814815</v>
      </c>
      <c r="L20" s="3">
        <f t="shared" si="4"/>
        <v>0.01839120370370373</v>
      </c>
      <c r="M20" s="12">
        <v>16</v>
      </c>
    </row>
    <row r="21" s="15" customFormat="1" ht="12.75"/>
    <row r="22" s="15" customFormat="1" ht="12.75"/>
    <row r="23" s="15" customFormat="1" ht="12.75"/>
    <row r="24" s="15" customFormat="1" ht="12.75"/>
    <row r="25" s="15" customFormat="1" ht="12.75"/>
    <row r="26" s="15" customFormat="1" ht="12.75"/>
    <row r="27" s="15" customFormat="1" ht="12.75"/>
    <row r="28" s="15" customFormat="1" ht="12.75"/>
    <row r="29" s="15" customFormat="1" ht="12.75"/>
    <row r="30" s="15" customFormat="1" ht="12.75"/>
    <row r="31" s="15" customFormat="1" ht="12.75"/>
    <row r="32" s="15" customFormat="1" ht="12.75"/>
    <row r="33" s="15" customFormat="1" ht="12.75"/>
    <row r="34" s="15" customFormat="1" ht="12.75"/>
    <row r="35" s="15" customFormat="1" ht="12.75"/>
    <row r="36" s="15" customFormat="1" ht="12.75"/>
    <row r="37" ht="12.75">
      <c r="F37" s="3"/>
    </row>
    <row r="38" ht="12.75">
      <c r="F38" s="3"/>
    </row>
    <row r="39" ht="12.75">
      <c r="F39" s="3"/>
    </row>
    <row r="40" ht="12.75">
      <c r="F40" s="3"/>
    </row>
  </sheetData>
  <printOptions/>
  <pageMargins left="0.20972222222222223" right="0.24027777777777778" top="0.5597222222222222" bottom="0.9840277777777778" header="0.5118055555555556" footer="0.5118055555555556"/>
  <pageSetup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440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2014-05-31T12:53:00Z</cp:lastPrinted>
  <dcterms:created xsi:type="dcterms:W3CDTF">2013-05-15T18:43:02Z</dcterms:created>
  <dcterms:modified xsi:type="dcterms:W3CDTF">2014-06-01T11:44:54Z</dcterms:modified>
  <cp:category/>
  <cp:version/>
  <cp:contentType/>
  <cp:contentStatus/>
  <cp:revision>8</cp:revision>
</cp:coreProperties>
</file>